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ck Stenson\OneDrive - Attia Medical\Desktop\"/>
    </mc:Choice>
  </mc:AlternateContent>
  <xr:revisionPtr revIDLastSave="0" documentId="13_ncr:1_{987D176D-7AAB-9A47-9DD2-072BF2B1AF9A}" xr6:coauthVersionLast="44" xr6:coauthVersionMax="45" xr10:uidLastSave="{00000000-0000-0000-0000-000000000000}"/>
  <bookViews>
    <workbookView xWindow="-41870" yWindow="-110" windowWidth="22780" windowHeight="14660" xr2:uid="{00000000-000D-0000-FFFF-FFFF00000000}"/>
  </bookViews>
  <sheets>
    <sheet name="SEN, SPE, prevalen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D17" i="2" l="1"/>
  <c r="D20" i="2" s="1"/>
  <c r="E20" i="2" l="1"/>
  <c r="G20" i="2" s="1"/>
  <c r="G5" i="2"/>
  <c r="F6" i="2"/>
  <c r="E17" i="2"/>
  <c r="D23" i="2" l="1"/>
  <c r="H8" i="2"/>
  <c r="G17" i="2"/>
  <c r="F8" i="2"/>
  <c r="E23" i="2"/>
  <c r="J9" i="2" l="1"/>
  <c r="H6" i="2"/>
  <c r="J7" i="2" s="1"/>
</calcChain>
</file>

<file path=xl/sharedStrings.xml><?xml version="1.0" encoding="utf-8"?>
<sst xmlns="http://schemas.openxmlformats.org/spreadsheetml/2006/main" count="29" uniqueCount="29">
  <si>
    <t>Population</t>
  </si>
  <si>
    <t>Adjust only the 4 numbers in blue (black numbers are calculated)</t>
  </si>
  <si>
    <t>Prevalence</t>
  </si>
  <si>
    <t>SEN</t>
  </si>
  <si>
    <t>SPE</t>
  </si>
  <si>
    <t>PPV</t>
  </si>
  <si>
    <t>NPV</t>
  </si>
  <si>
    <t>Have COVID-19</t>
  </si>
  <si>
    <t>Don't have COVID-19</t>
  </si>
  <si>
    <t>False negatives</t>
  </si>
  <si>
    <t>True negatives</t>
  </si>
  <si>
    <t>False positives</t>
  </si>
  <si>
    <t>Population:</t>
  </si>
  <si>
    <t>INFECTED by SARS-CoV-2</t>
  </si>
  <si>
    <t>NOT INFECTED by SARS-CoV-2</t>
  </si>
  <si>
    <t>Prevalence:</t>
  </si>
  <si>
    <t>TEST POSITIVE</t>
  </si>
  <si>
    <t>True Positive (TP)</t>
  </si>
  <si>
    <t>False positive (FP)</t>
  </si>
  <si>
    <r>
      <rPr>
        <b/>
        <sz val="10"/>
        <rFont val="Arial"/>
        <family val="2"/>
      </rPr>
      <t>Positive Predictive Value (PPV)</t>
    </r>
    <r>
      <rPr>
        <sz val="10"/>
        <color rgb="FF000000"/>
        <rFont val="Arial"/>
        <family val="2"/>
      </rPr>
      <t xml:space="preserve">
= TP / (TP + FP)</t>
    </r>
  </si>
  <si>
    <t>PPV:</t>
  </si>
  <si>
    <t>TEST NEGATIVE</t>
  </si>
  <si>
    <t>False Negative (FN)</t>
  </si>
  <si>
    <t>True negative (TN)</t>
  </si>
  <si>
    <r>
      <rPr>
        <b/>
        <sz val="10"/>
        <rFont val="Arial"/>
        <family val="2"/>
      </rPr>
      <t>Negative Predictive Value (NPV)</t>
    </r>
    <r>
      <rPr>
        <sz val="10"/>
        <color rgb="FF000000"/>
        <rFont val="Arial"/>
        <family val="2"/>
      </rPr>
      <t xml:space="preserve">
= TN / (FN + TN)</t>
    </r>
  </si>
  <si>
    <t>NPV:</t>
  </si>
  <si>
    <r>
      <rPr>
        <b/>
        <sz val="10"/>
        <rFont val="Arial"/>
        <family val="2"/>
      </rPr>
      <t>Sensitivity</t>
    </r>
    <r>
      <rPr>
        <sz val="10"/>
        <color rgb="FF000000"/>
        <rFont val="Arial"/>
        <family val="2"/>
      </rPr>
      <t xml:space="preserve">
= TP / (TP + FN)</t>
    </r>
  </si>
  <si>
    <r>
      <rPr>
        <b/>
        <sz val="10"/>
        <rFont val="Arial"/>
        <family val="2"/>
      </rPr>
      <t>Specificity</t>
    </r>
    <r>
      <rPr>
        <sz val="10"/>
        <color rgb="FF000000"/>
        <rFont val="Arial"/>
        <family val="2"/>
      </rPr>
      <t xml:space="preserve">
= TN / (FP + TN)</t>
    </r>
  </si>
  <si>
    <t>True positivies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</si>
</sst>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4">
    <font>
      <sz val="10"/>
      <color rgb="FF000000"/>
      <name val="Arial"/>
    </font>
    <font>
      <sz val="10"/>
      <color theme="1"/>
      <name val="Lora"/>
    </font>
    <font>
      <sz val="10"/>
      <color theme="1"/>
      <name val="Avenir"/>
      <family val="2"/>
    </font>
    <font>
      <sz val="10"/>
      <color rgb="FF0000FF"/>
      <name val="Avenir"/>
      <family val="2"/>
    </font>
    <font>
      <b/>
      <sz val="10"/>
      <color theme="1"/>
      <name val="Lora"/>
    </font>
    <font>
      <b/>
      <sz val="10"/>
      <name val="Avenir"/>
      <family val="2"/>
    </font>
    <font>
      <b/>
      <sz val="10"/>
      <color theme="1"/>
      <name val="Avenir"/>
      <family val="2"/>
    </font>
    <font>
      <sz val="10"/>
      <name val="Arial"/>
      <family val="2"/>
    </font>
    <font>
      <sz val="10"/>
      <name val="Avenir"/>
      <family val="2"/>
    </font>
    <font>
      <b/>
      <sz val="10"/>
      <color rgb="FF38761D"/>
      <name val="Avenir"/>
      <family val="2"/>
    </font>
    <font>
      <b/>
      <sz val="10"/>
      <color rgb="FF990000"/>
      <name val="Avenir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5">
    <border>
      <left/>
      <right/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9" fontId="3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5" borderId="3" xfId="0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right" vertical="center"/>
    </xf>
    <xf numFmtId="164" fontId="6" fillId="8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11" fillId="0" borderId="0" xfId="0" applyNumberFormat="1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1" xfId="0" applyNumberFormat="1" applyFont="1" applyFill="1" applyBorder="1" applyAlignment="1" applyProtection="1">
      <alignment horizontal="center" vertical="center"/>
      <protection locked="0"/>
    </xf>
    <xf numFmtId="9" fontId="3" fillId="4" borderId="1" xfId="0" applyNumberFormat="1" applyFont="1" applyFill="1" applyBorder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0" fontId="0" fillId="0" borderId="0" xfId="0" applyFont="1" applyAlignment="1"/>
    <xf numFmtId="0" fontId="10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8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0" borderId="2" xfId="0" applyFont="1" applyBorder="1"/>
    <xf numFmtId="3" fontId="2" fillId="7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</dxfs>
  <tableStyles count="1">
    <tableStyle name="Main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5"/>
  <sheetViews>
    <sheetView showGridLines="0" tabSelected="1" topLeftCell="D1" zoomScale="185" zoomScaleNormal="185" workbookViewId="0">
      <selection activeCell="H10" sqref="H10"/>
    </sheetView>
  </sheetViews>
  <sheetFormatPr defaultColWidth="14.42578125" defaultRowHeight="15.75" customHeight="1"/>
  <cols>
    <col min="1" max="1" width="2.140625" style="21" customWidth="1"/>
    <col min="2" max="2" width="2" style="21" customWidth="1"/>
    <col min="3" max="3" width="12.7109375" style="21" customWidth="1"/>
    <col min="4" max="4" width="19" style="21" customWidth="1"/>
    <col min="5" max="5" width="17.85546875" style="21" customWidth="1"/>
    <col min="6" max="6" width="9.85546875" style="21" customWidth="1"/>
    <col min="7" max="7" width="19.42578125" style="21" customWidth="1"/>
    <col min="8" max="8" width="9.85546875" style="21" customWidth="1"/>
    <col min="9" max="9" width="13.42578125" style="21" customWidth="1"/>
    <col min="10" max="10" width="16.7109375" style="21" customWidth="1"/>
    <col min="11" max="16384" width="14.42578125" style="21"/>
  </cols>
  <sheetData>
    <row r="1" spans="1:11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customHeight="1">
      <c r="B2" s="1"/>
      <c r="C2" s="1"/>
      <c r="D2" s="44" t="s">
        <v>1</v>
      </c>
      <c r="E2" s="44"/>
      <c r="F2" s="44"/>
      <c r="G2" s="44"/>
      <c r="H2" s="44"/>
      <c r="I2" s="44"/>
      <c r="J2" s="1"/>
      <c r="K2" s="1"/>
    </row>
    <row r="3" spans="1:11" ht="15.75" customHeight="1">
      <c r="A3" s="2"/>
      <c r="B3" s="1"/>
      <c r="C3" s="1"/>
      <c r="D3" s="1"/>
      <c r="E3" s="22"/>
      <c r="F3" s="22"/>
      <c r="G3" s="22"/>
      <c r="H3" s="22"/>
      <c r="I3" s="1"/>
      <c r="J3" s="1"/>
      <c r="K3" s="1"/>
    </row>
    <row r="4" spans="1:11" ht="40.5" customHeight="1">
      <c r="A4" s="3"/>
      <c r="B4" s="3"/>
      <c r="C4" s="4" t="s">
        <v>12</v>
      </c>
      <c r="D4" s="25">
        <v>100000</v>
      </c>
      <c r="E4" s="40" t="s">
        <v>13</v>
      </c>
      <c r="F4" s="30"/>
      <c r="G4" s="41" t="s">
        <v>14</v>
      </c>
      <c r="H4" s="30"/>
      <c r="I4" s="4" t="s">
        <v>15</v>
      </c>
      <c r="J4" s="26">
        <v>0.3</v>
      </c>
      <c r="K4" s="3"/>
    </row>
    <row r="5" spans="1:11" ht="26.25" customHeight="1">
      <c r="A5" s="3"/>
      <c r="B5" s="3"/>
      <c r="C5" s="5"/>
      <c r="D5" s="6"/>
      <c r="E5" s="42">
        <f>D4*J4</f>
        <v>30000</v>
      </c>
      <c r="F5" s="37"/>
      <c r="G5" s="43">
        <f>D4-E5</f>
        <v>70000</v>
      </c>
      <c r="H5" s="37"/>
      <c r="I5" s="7"/>
      <c r="J5" s="8"/>
      <c r="K5" s="3"/>
    </row>
    <row r="6" spans="1:11" ht="37.5" customHeight="1">
      <c r="A6" s="3"/>
      <c r="B6" s="3"/>
      <c r="C6" s="9"/>
      <c r="D6" s="35" t="s">
        <v>16</v>
      </c>
      <c r="E6" s="39" t="s">
        <v>17</v>
      </c>
      <c r="F6" s="29">
        <f>E5*F10</f>
        <v>22500</v>
      </c>
      <c r="G6" s="31" t="s">
        <v>18</v>
      </c>
      <c r="H6" s="38">
        <f>G5-H8</f>
        <v>700</v>
      </c>
      <c r="I6" s="32" t="s">
        <v>19</v>
      </c>
      <c r="J6" s="33"/>
      <c r="K6" s="3"/>
    </row>
    <row r="7" spans="1:11" ht="37.5" customHeight="1">
      <c r="A7" s="3"/>
      <c r="B7" s="3"/>
      <c r="C7" s="9"/>
      <c r="D7" s="30"/>
      <c r="E7" s="30"/>
      <c r="F7" s="30"/>
      <c r="G7" s="30"/>
      <c r="H7" s="30"/>
      <c r="I7" s="10" t="s">
        <v>20</v>
      </c>
      <c r="J7" s="11">
        <f>F6/(F6+H6)</f>
        <v>0.96982758620689657</v>
      </c>
      <c r="K7" s="3"/>
    </row>
    <row r="8" spans="1:11" ht="37.5" customHeight="1">
      <c r="A8" s="3"/>
      <c r="B8" s="3"/>
      <c r="C8" s="9"/>
      <c r="D8" s="36" t="s">
        <v>21</v>
      </c>
      <c r="E8" s="31" t="s">
        <v>22</v>
      </c>
      <c r="F8" s="38">
        <f>E5-F6</f>
        <v>7500</v>
      </c>
      <c r="G8" s="39" t="s">
        <v>23</v>
      </c>
      <c r="H8" s="29">
        <f>G5*H10</f>
        <v>69300</v>
      </c>
      <c r="I8" s="34" t="s">
        <v>24</v>
      </c>
      <c r="J8" s="33"/>
      <c r="K8" s="3"/>
    </row>
    <row r="9" spans="1:11" ht="37.5" customHeight="1">
      <c r="A9" s="3"/>
      <c r="B9" s="3"/>
      <c r="C9" s="9"/>
      <c r="D9" s="37"/>
      <c r="E9" s="37"/>
      <c r="F9" s="37"/>
      <c r="G9" s="37"/>
      <c r="H9" s="37"/>
      <c r="I9" s="12" t="s">
        <v>25</v>
      </c>
      <c r="J9" s="13">
        <f>H8/(F8+H8)</f>
        <v>0.90234375</v>
      </c>
      <c r="K9" s="3"/>
    </row>
    <row r="10" spans="1:11" ht="45.75" customHeight="1">
      <c r="A10" s="3"/>
      <c r="B10" s="3"/>
      <c r="C10" s="14"/>
      <c r="D10" s="14"/>
      <c r="E10" s="23" t="s">
        <v>26</v>
      </c>
      <c r="F10" s="27">
        <v>0.75</v>
      </c>
      <c r="G10" s="24" t="s">
        <v>27</v>
      </c>
      <c r="H10" s="28">
        <v>0.99</v>
      </c>
      <c r="I10" s="14"/>
      <c r="J10" s="14"/>
      <c r="K10" s="3"/>
    </row>
    <row r="11" spans="1:11" ht="12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2.75" hidden="1">
      <c r="A13" s="1"/>
      <c r="B13" s="1"/>
      <c r="C13" s="17"/>
      <c r="D13" s="17" t="s">
        <v>0</v>
      </c>
      <c r="E13" s="17" t="s">
        <v>2</v>
      </c>
      <c r="F13" s="17"/>
      <c r="G13" s="17" t="s">
        <v>3</v>
      </c>
      <c r="H13" s="17"/>
      <c r="I13" s="17"/>
      <c r="J13" s="17" t="s">
        <v>4</v>
      </c>
      <c r="K13" s="1"/>
    </row>
    <row r="14" spans="1:11" ht="12.75" hidden="1">
      <c r="A14" s="1"/>
      <c r="B14" s="1"/>
      <c r="C14" s="18"/>
      <c r="D14" s="18">
        <v>100000</v>
      </c>
      <c r="E14" s="15">
        <v>0.01</v>
      </c>
      <c r="F14" s="15"/>
      <c r="G14" s="16">
        <v>0.95</v>
      </c>
      <c r="H14" s="16"/>
      <c r="I14" s="16"/>
      <c r="J14" s="16">
        <v>0.65</v>
      </c>
      <c r="K14" s="1"/>
    </row>
    <row r="15" spans="1:11" ht="12.75" hidden="1">
      <c r="A15" s="1"/>
      <c r="B15" s="1"/>
      <c r="C15" s="17"/>
      <c r="D15" s="17"/>
      <c r="E15" s="17"/>
      <c r="F15" s="17"/>
      <c r="G15" s="17"/>
      <c r="H15" s="17"/>
      <c r="I15" s="17"/>
      <c r="J15" s="17"/>
      <c r="K15" s="1"/>
    </row>
    <row r="16" spans="1:11" ht="12.75" hidden="1">
      <c r="A16" s="1"/>
      <c r="B16" s="1"/>
      <c r="C16" s="17"/>
      <c r="D16" s="17" t="s">
        <v>7</v>
      </c>
      <c r="E16" s="17" t="s">
        <v>28</v>
      </c>
      <c r="F16" s="17"/>
      <c r="G16" s="17" t="s">
        <v>9</v>
      </c>
      <c r="H16" s="17"/>
      <c r="I16" s="17"/>
      <c r="J16" s="17"/>
      <c r="K16" s="1"/>
    </row>
    <row r="17" spans="1:11" ht="12.75" hidden="1">
      <c r="A17" s="1"/>
      <c r="B17" s="1"/>
      <c r="C17" s="18"/>
      <c r="D17" s="18">
        <f>D14*E14</f>
        <v>1000</v>
      </c>
      <c r="E17" s="18">
        <f>D17*G14</f>
        <v>950</v>
      </c>
      <c r="F17" s="18"/>
      <c r="G17" s="18">
        <f>D17-E17</f>
        <v>50</v>
      </c>
      <c r="H17" s="18"/>
      <c r="I17" s="17"/>
      <c r="J17" s="17"/>
      <c r="K17" s="1"/>
    </row>
    <row r="18" spans="1:11" ht="12.75" hidden="1">
      <c r="A18" s="1"/>
      <c r="B18" s="1"/>
      <c r="C18" s="17"/>
      <c r="D18" s="17"/>
      <c r="E18" s="17"/>
      <c r="F18" s="17"/>
      <c r="G18" s="17"/>
      <c r="H18" s="17"/>
      <c r="I18" s="17"/>
      <c r="J18" s="17"/>
      <c r="K18" s="1"/>
    </row>
    <row r="19" spans="1:11" ht="12.75" hidden="1">
      <c r="A19" s="1"/>
      <c r="B19" s="1"/>
      <c r="C19" s="17"/>
      <c r="D19" s="17" t="s">
        <v>8</v>
      </c>
      <c r="E19" s="17" t="s">
        <v>10</v>
      </c>
      <c r="F19" s="17"/>
      <c r="G19" s="17" t="s">
        <v>11</v>
      </c>
      <c r="H19" s="17"/>
      <c r="I19" s="17"/>
      <c r="J19" s="17"/>
      <c r="K19" s="1"/>
    </row>
    <row r="20" spans="1:11" ht="12.75" hidden="1">
      <c r="A20" s="1"/>
      <c r="B20" s="1"/>
      <c r="C20" s="18"/>
      <c r="D20" s="18">
        <f>D14-D17</f>
        <v>99000</v>
      </c>
      <c r="E20" s="18">
        <f>D20*J14</f>
        <v>64350</v>
      </c>
      <c r="F20" s="18"/>
      <c r="G20" s="18">
        <f>D20-E20</f>
        <v>34650</v>
      </c>
      <c r="H20" s="18"/>
      <c r="I20" s="17"/>
      <c r="J20" s="17"/>
      <c r="K20" s="1"/>
    </row>
    <row r="21" spans="1:11" ht="12.75" hidden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hidden="1">
      <c r="A22" s="1"/>
      <c r="B22" s="1"/>
      <c r="C22" s="17"/>
      <c r="D22" s="17" t="s">
        <v>5</v>
      </c>
      <c r="E22" s="17" t="s">
        <v>6</v>
      </c>
      <c r="F22" s="17"/>
      <c r="G22" s="1"/>
      <c r="H22" s="1"/>
      <c r="I22" s="1"/>
      <c r="J22" s="1"/>
      <c r="K22" s="1"/>
    </row>
    <row r="23" spans="1:11" ht="12.75" hidden="1">
      <c r="A23" s="1"/>
      <c r="B23" s="1"/>
      <c r="C23" s="19"/>
      <c r="D23" s="19">
        <f>E17/(E17+G20)</f>
        <v>2.6685393258426966E-2</v>
      </c>
      <c r="E23" s="19">
        <f>E20/(G17+E20)</f>
        <v>0.99922360248447206</v>
      </c>
      <c r="F23" s="19"/>
      <c r="G23" s="1"/>
      <c r="H23" s="1"/>
      <c r="I23" s="1"/>
      <c r="J23" s="1"/>
      <c r="K23" s="1"/>
    </row>
    <row r="24" spans="1:11" ht="12.75">
      <c r="A24" s="1"/>
      <c r="B24" s="1"/>
      <c r="K24" s="1"/>
    </row>
    <row r="25" spans="1:11" ht="12.75">
      <c r="A25" s="1"/>
      <c r="B25" s="1"/>
      <c r="E25" s="20"/>
      <c r="F25" s="20"/>
      <c r="G25" s="20"/>
      <c r="H25" s="20"/>
      <c r="I25" s="20"/>
      <c r="J25" s="20"/>
      <c r="K25" s="1"/>
    </row>
  </sheetData>
  <sheetProtection sheet="1" objects="1" scenarios="1" selectLockedCells="1"/>
  <mergeCells count="17">
    <mergeCell ref="E4:F4"/>
    <mergeCell ref="G4:H4"/>
    <mergeCell ref="E5:F5"/>
    <mergeCell ref="G5:H5"/>
    <mergeCell ref="D2:I2"/>
    <mergeCell ref="F6:F7"/>
    <mergeCell ref="G6:G7"/>
    <mergeCell ref="I6:J6"/>
    <mergeCell ref="I8:J8"/>
    <mergeCell ref="D6:D7"/>
    <mergeCell ref="D8:D9"/>
    <mergeCell ref="E8:E9"/>
    <mergeCell ref="F8:F9"/>
    <mergeCell ref="G8:G9"/>
    <mergeCell ref="H8:H9"/>
    <mergeCell ref="E6:E7"/>
    <mergeCell ref="H6:H7"/>
  </mergeCells>
  <conditionalFormatting sqref="A1:K1 A3:K25 B2:C2 J2:K2">
    <cfRule type="expression" dxfId="1" priority="1">
      <formula>_xludf.ISFORMULA(A1:K25)</formula>
    </cfRule>
  </conditionalFormatting>
  <conditionalFormatting sqref="D2">
    <cfRule type="expression" dxfId="0" priority="3">
      <formula>_xludf.ISFORMULA(A2:K26)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SEN, SPE, 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 Stenson</cp:lastModifiedBy>
  <dcterms:created xsi:type="dcterms:W3CDTF">2020-04-07T11:53:34Z</dcterms:created>
  <dcterms:modified xsi:type="dcterms:W3CDTF">2020-04-07T13:55:36Z</dcterms:modified>
</cp:coreProperties>
</file>